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7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'Sheet1'!$A:$F,'Sheet1'!$1:$1</definedName>
  </definedNames>
  <calcPr fullCalcOnLoad="1"/>
</workbook>
</file>

<file path=xl/sharedStrings.xml><?xml version="1.0" encoding="utf-8"?>
<sst xmlns="http://schemas.openxmlformats.org/spreadsheetml/2006/main" count="55" uniqueCount="55">
  <si>
    <t>Apr 1, '03 - Jun 23, '04</t>
  </si>
  <si>
    <t>Ordinary Income/Expense</t>
  </si>
  <si>
    <t>Income</t>
  </si>
  <si>
    <t>Exhibits</t>
  </si>
  <si>
    <t>Registration</t>
  </si>
  <si>
    <t>Total Income</t>
  </si>
  <si>
    <t>Expense</t>
  </si>
  <si>
    <t>Consulting Fee</t>
  </si>
  <si>
    <t>Equipment Rental</t>
  </si>
  <si>
    <t>Audio Visual</t>
  </si>
  <si>
    <t>Computer Rental</t>
  </si>
  <si>
    <t>Internet Cafe</t>
  </si>
  <si>
    <t>Total Equipment Rental</t>
  </si>
  <si>
    <t>Exhibition</t>
  </si>
  <si>
    <t>Decorator and Signs</t>
  </si>
  <si>
    <t>PCM Sales Comm.</t>
  </si>
  <si>
    <t>Security Guards</t>
  </si>
  <si>
    <t>Total Exhibition</t>
  </si>
  <si>
    <t>Miscellaneous</t>
  </si>
  <si>
    <t>Bank Charges</t>
  </si>
  <si>
    <t>Committee Expenses</t>
  </si>
  <si>
    <t>Credit Card Fees</t>
  </si>
  <si>
    <t>Hospitality Suite</t>
  </si>
  <si>
    <t>Hotel charges</t>
  </si>
  <si>
    <t>Misc</t>
  </si>
  <si>
    <t>Shipping and Postage</t>
  </si>
  <si>
    <t>Signs</t>
  </si>
  <si>
    <t>Steering Committee Meetings</t>
  </si>
  <si>
    <t>Telephone</t>
  </si>
  <si>
    <t>Web Page services</t>
  </si>
  <si>
    <t>Total Miscellaneous</t>
  </si>
  <si>
    <t>Personnel Services</t>
  </si>
  <si>
    <t>PCM Travel</t>
  </si>
  <si>
    <t>Plenary Speaker Travel</t>
  </si>
  <si>
    <t>Total Personnel Services</t>
  </si>
  <si>
    <t>Printing</t>
  </si>
  <si>
    <t>Advance Program</t>
  </si>
  <si>
    <t>Digest</t>
  </si>
  <si>
    <t>CD ROMS</t>
  </si>
  <si>
    <t>Total Digest</t>
  </si>
  <si>
    <t>Total Printing</t>
  </si>
  <si>
    <t>Social Functions</t>
  </si>
  <si>
    <t>Coffee Breaks</t>
  </si>
  <si>
    <t>Lunch</t>
  </si>
  <si>
    <t>Wednesday Evening Social Event</t>
  </si>
  <si>
    <t>Bus transportation</t>
  </si>
  <si>
    <t>Wednesday Evening Social Event - Other</t>
  </si>
  <si>
    <t>Total Wednesday Evening Social Event</t>
  </si>
  <si>
    <t>Wine &amp; Cheese Reception</t>
  </si>
  <si>
    <t>Total Social Functions</t>
  </si>
  <si>
    <t>Voting Gift/Publicity</t>
  </si>
  <si>
    <t>Total Expense</t>
  </si>
  <si>
    <t>Net Ordinary Income</t>
  </si>
  <si>
    <t>Net Income</t>
  </si>
  <si>
    <t>Northrop Sponsorship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</si>
</sst>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6">
      <selection activeCell="F8" sqref="F8"/>
    </sheetView>
  </sheetViews>
  <sheetFormatPr defaultColWidth="9.140625" defaultRowHeight="12.75"/>
  <cols>
    <col min="1" max="5" width="3.00390625" style="10" customWidth="1"/>
    <col min="6" max="6" width="33.00390625" style="10" customWidth="1"/>
    <col min="7" max="7" width="17.851562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0</v>
      </c>
    </row>
    <row r="2" spans="1:7" ht="13.5" thickTop="1">
      <c r="A2" s="1"/>
      <c r="B2" s="1" t="s">
        <v>1</v>
      </c>
      <c r="C2" s="1"/>
      <c r="D2" s="1"/>
      <c r="E2" s="1"/>
      <c r="F2" s="1"/>
      <c r="G2" s="2"/>
    </row>
    <row r="3" spans="1:7" ht="12.75">
      <c r="A3" s="1"/>
      <c r="B3" s="1"/>
      <c r="C3" s="1" t="s">
        <v>2</v>
      </c>
      <c r="D3" s="1"/>
      <c r="E3" s="1"/>
      <c r="F3" s="1"/>
      <c r="G3" s="2"/>
    </row>
    <row r="4" spans="1:7" ht="12.75">
      <c r="A4" s="1"/>
      <c r="B4" s="1"/>
      <c r="C4" s="1"/>
      <c r="D4" s="1" t="s">
        <v>3</v>
      </c>
      <c r="E4" s="1"/>
      <c r="F4" s="1"/>
      <c r="G4" s="2">
        <v>36000</v>
      </c>
    </row>
    <row r="5" spans="1:7" ht="12.75">
      <c r="A5" s="1"/>
      <c r="B5" s="1"/>
      <c r="C5" s="1"/>
      <c r="D5" s="1" t="s">
        <v>54</v>
      </c>
      <c r="E5" s="1"/>
      <c r="F5" s="1"/>
      <c r="G5" s="12">
        <v>12000</v>
      </c>
    </row>
    <row r="6" spans="1:7" ht="13.5" thickBot="1">
      <c r="A6" s="1"/>
      <c r="B6" s="1"/>
      <c r="C6" s="1"/>
      <c r="D6" s="1" t="s">
        <v>4</v>
      </c>
      <c r="E6" s="1"/>
      <c r="F6" s="1"/>
      <c r="G6" s="3">
        <v>124411</v>
      </c>
    </row>
    <row r="7" spans="1:7" ht="12.75">
      <c r="A7" s="1"/>
      <c r="B7" s="1"/>
      <c r="C7" s="1" t="s">
        <v>5</v>
      </c>
      <c r="D7" s="1"/>
      <c r="E7" s="1"/>
      <c r="F7" s="1"/>
      <c r="G7" s="12">
        <f>ROUND(SUM(G3:G6),5)</f>
        <v>172411</v>
      </c>
    </row>
    <row r="8" spans="1:7" ht="25.5" customHeight="1">
      <c r="A8" s="1"/>
      <c r="B8" s="1"/>
      <c r="C8" s="1" t="s">
        <v>6</v>
      </c>
      <c r="D8" s="1"/>
      <c r="E8" s="1"/>
      <c r="F8" s="1"/>
      <c r="G8" s="2"/>
    </row>
    <row r="9" spans="1:7" ht="12.75">
      <c r="A9" s="1"/>
      <c r="B9" s="1"/>
      <c r="C9" s="1"/>
      <c r="D9" s="1" t="s">
        <v>7</v>
      </c>
      <c r="E9" s="1"/>
      <c r="F9" s="1"/>
      <c r="G9" s="2">
        <v>32000</v>
      </c>
    </row>
    <row r="10" spans="1:7" ht="12.75">
      <c r="A10" s="1"/>
      <c r="B10" s="1"/>
      <c r="C10" s="1"/>
      <c r="D10" s="1" t="s">
        <v>8</v>
      </c>
      <c r="E10" s="1"/>
      <c r="F10" s="1"/>
      <c r="G10" s="2"/>
    </row>
    <row r="11" spans="1:7" ht="12.75">
      <c r="A11" s="1"/>
      <c r="B11" s="1"/>
      <c r="C11" s="1"/>
      <c r="D11" s="1"/>
      <c r="E11" s="1" t="s">
        <v>9</v>
      </c>
      <c r="F11" s="1"/>
      <c r="G11" s="2">
        <v>25705.38</v>
      </c>
    </row>
    <row r="12" spans="1:7" ht="12.75">
      <c r="A12" s="1"/>
      <c r="B12" s="1"/>
      <c r="C12" s="1"/>
      <c r="D12" s="1"/>
      <c r="E12" s="1" t="s">
        <v>10</v>
      </c>
      <c r="F12" s="1"/>
      <c r="G12" s="2">
        <v>1565</v>
      </c>
    </row>
    <row r="13" spans="1:7" ht="13.5" thickBot="1">
      <c r="A13" s="1"/>
      <c r="B13" s="1"/>
      <c r="C13" s="1"/>
      <c r="D13" s="1"/>
      <c r="E13" s="1" t="s">
        <v>11</v>
      </c>
      <c r="F13" s="1"/>
      <c r="G13" s="3">
        <v>2100</v>
      </c>
    </row>
    <row r="14" spans="1:7" ht="12.75">
      <c r="A14" s="1"/>
      <c r="B14" s="1"/>
      <c r="C14" s="1"/>
      <c r="D14" s="1" t="s">
        <v>12</v>
      </c>
      <c r="E14" s="1"/>
      <c r="F14" s="1"/>
      <c r="G14" s="2">
        <f>ROUND(SUM(G10:G13),5)</f>
        <v>29370.38</v>
      </c>
    </row>
    <row r="15" spans="1:7" ht="25.5" customHeight="1">
      <c r="A15" s="1"/>
      <c r="B15" s="1"/>
      <c r="C15" s="1"/>
      <c r="D15" s="1" t="s">
        <v>13</v>
      </c>
      <c r="E15" s="1"/>
      <c r="F15" s="1"/>
      <c r="G15" s="2"/>
    </row>
    <row r="16" spans="1:7" ht="12.75">
      <c r="A16" s="1"/>
      <c r="B16" s="1"/>
      <c r="C16" s="1"/>
      <c r="D16" s="1"/>
      <c r="E16" s="1" t="s">
        <v>14</v>
      </c>
      <c r="F16" s="1"/>
      <c r="G16" s="2">
        <v>2012.19</v>
      </c>
    </row>
    <row r="17" spans="1:7" ht="12.75">
      <c r="A17" s="1"/>
      <c r="B17" s="1"/>
      <c r="C17" s="1"/>
      <c r="D17" s="1"/>
      <c r="E17" s="1" t="s">
        <v>15</v>
      </c>
      <c r="F17" s="1"/>
      <c r="G17" s="2">
        <v>5280</v>
      </c>
    </row>
    <row r="18" spans="1:7" ht="13.5" thickBot="1">
      <c r="A18" s="1"/>
      <c r="B18" s="1"/>
      <c r="C18" s="1"/>
      <c r="D18" s="1"/>
      <c r="E18" s="1" t="s">
        <v>16</v>
      </c>
      <c r="F18" s="1"/>
      <c r="G18" s="3">
        <v>3405</v>
      </c>
    </row>
    <row r="19" spans="1:7" ht="12.75">
      <c r="A19" s="1"/>
      <c r="B19" s="1"/>
      <c r="C19" s="1"/>
      <c r="D19" s="1" t="s">
        <v>17</v>
      </c>
      <c r="E19" s="1"/>
      <c r="F19" s="1"/>
      <c r="G19" s="2">
        <f>ROUND(SUM(G15:G18),5)</f>
        <v>10697.19</v>
      </c>
    </row>
    <row r="20" spans="1:7" ht="25.5" customHeight="1">
      <c r="A20" s="1"/>
      <c r="B20" s="1"/>
      <c r="C20" s="1"/>
      <c r="D20" s="1" t="s">
        <v>18</v>
      </c>
      <c r="E20" s="1"/>
      <c r="F20" s="1"/>
      <c r="G20" s="2"/>
    </row>
    <row r="21" spans="1:7" ht="12.75">
      <c r="A21" s="1"/>
      <c r="B21" s="1"/>
      <c r="C21" s="1"/>
      <c r="D21" s="1"/>
      <c r="E21" s="1" t="s">
        <v>19</v>
      </c>
      <c r="F21" s="1"/>
      <c r="G21" s="2">
        <v>70</v>
      </c>
    </row>
    <row r="22" spans="1:7" ht="12.75">
      <c r="A22" s="1"/>
      <c r="B22" s="1"/>
      <c r="C22" s="1"/>
      <c r="D22" s="1"/>
      <c r="E22" s="1" t="s">
        <v>20</v>
      </c>
      <c r="F22" s="1"/>
      <c r="G22" s="2">
        <v>773.78</v>
      </c>
    </row>
    <row r="23" spans="1:7" ht="12.75">
      <c r="A23" s="1"/>
      <c r="B23" s="1"/>
      <c r="C23" s="1"/>
      <c r="D23" s="1"/>
      <c r="E23" s="1" t="s">
        <v>21</v>
      </c>
      <c r="F23" s="1"/>
      <c r="G23" s="2">
        <v>3774.52</v>
      </c>
    </row>
    <row r="24" spans="1:7" ht="12.75">
      <c r="A24" s="1"/>
      <c r="B24" s="1"/>
      <c r="C24" s="1"/>
      <c r="D24" s="1"/>
      <c r="E24" s="1" t="s">
        <v>22</v>
      </c>
      <c r="F24" s="1"/>
      <c r="G24" s="2">
        <v>246</v>
      </c>
    </row>
    <row r="25" spans="1:7" ht="12.75">
      <c r="A25" s="1"/>
      <c r="B25" s="1"/>
      <c r="C25" s="1"/>
      <c r="D25" s="1"/>
      <c r="E25" s="1" t="s">
        <v>23</v>
      </c>
      <c r="F25" s="1"/>
      <c r="G25" s="2">
        <v>1823.25</v>
      </c>
    </row>
    <row r="26" spans="1:7" ht="12.75">
      <c r="A26" s="1"/>
      <c r="B26" s="1"/>
      <c r="C26" s="1"/>
      <c r="D26" s="1"/>
      <c r="E26" s="1" t="s">
        <v>24</v>
      </c>
      <c r="F26" s="1"/>
      <c r="G26" s="2">
        <v>50</v>
      </c>
    </row>
    <row r="27" spans="1:7" ht="12.75">
      <c r="A27" s="1"/>
      <c r="B27" s="1"/>
      <c r="C27" s="1"/>
      <c r="D27" s="1"/>
      <c r="E27" s="1" t="s">
        <v>25</v>
      </c>
      <c r="F27" s="1"/>
      <c r="G27" s="2">
        <v>1583.22</v>
      </c>
    </row>
    <row r="28" spans="1:7" ht="12.75">
      <c r="A28" s="1"/>
      <c r="B28" s="1"/>
      <c r="C28" s="1"/>
      <c r="D28" s="1"/>
      <c r="E28" s="1" t="s">
        <v>26</v>
      </c>
      <c r="F28" s="1"/>
      <c r="G28" s="2">
        <v>600.5</v>
      </c>
    </row>
    <row r="29" spans="1:7" ht="12.75">
      <c r="A29" s="1"/>
      <c r="B29" s="1"/>
      <c r="C29" s="1"/>
      <c r="D29" s="1"/>
      <c r="E29" s="1" t="s">
        <v>27</v>
      </c>
      <c r="F29" s="1"/>
      <c r="G29" s="2">
        <v>1489.36</v>
      </c>
    </row>
    <row r="30" spans="1:7" ht="12.75">
      <c r="A30" s="1"/>
      <c r="B30" s="1"/>
      <c r="C30" s="1"/>
      <c r="D30" s="1"/>
      <c r="E30" s="1" t="s">
        <v>28</v>
      </c>
      <c r="F30" s="1"/>
      <c r="G30" s="2">
        <v>1748.29</v>
      </c>
    </row>
    <row r="31" spans="1:7" ht="13.5" thickBot="1">
      <c r="A31" s="1"/>
      <c r="B31" s="1"/>
      <c r="C31" s="1"/>
      <c r="D31" s="1"/>
      <c r="E31" s="1" t="s">
        <v>29</v>
      </c>
      <c r="F31" s="1"/>
      <c r="G31" s="3">
        <v>303.45</v>
      </c>
    </row>
    <row r="32" spans="1:7" ht="12.75">
      <c r="A32" s="1"/>
      <c r="B32" s="1"/>
      <c r="C32" s="1"/>
      <c r="D32" s="1" t="s">
        <v>30</v>
      </c>
      <c r="E32" s="1"/>
      <c r="F32" s="1"/>
      <c r="G32" s="2">
        <f>ROUND(SUM(G20:G31),5)</f>
        <v>12462.37</v>
      </c>
    </row>
    <row r="33" spans="1:7" ht="25.5" customHeight="1">
      <c r="A33" s="1"/>
      <c r="B33" s="1"/>
      <c r="C33" s="1"/>
      <c r="D33" s="1" t="s">
        <v>31</v>
      </c>
      <c r="E33" s="1"/>
      <c r="F33" s="1"/>
      <c r="G33" s="2"/>
    </row>
    <row r="34" spans="1:7" ht="12.75">
      <c r="A34" s="1"/>
      <c r="B34" s="1"/>
      <c r="C34" s="1"/>
      <c r="D34" s="1"/>
      <c r="E34" s="1" t="s">
        <v>32</v>
      </c>
      <c r="F34" s="1"/>
      <c r="G34" s="2">
        <v>5377.39</v>
      </c>
    </row>
    <row r="35" spans="1:7" ht="13.5" thickBot="1">
      <c r="A35" s="1"/>
      <c r="B35" s="1"/>
      <c r="C35" s="1"/>
      <c r="D35" s="1"/>
      <c r="E35" s="1" t="s">
        <v>33</v>
      </c>
      <c r="F35" s="1"/>
      <c r="G35" s="3">
        <v>22</v>
      </c>
    </row>
    <row r="36" spans="1:7" ht="12.75">
      <c r="A36" s="1"/>
      <c r="B36" s="1"/>
      <c r="C36" s="1"/>
      <c r="D36" s="1" t="s">
        <v>34</v>
      </c>
      <c r="E36" s="1"/>
      <c r="F36" s="1"/>
      <c r="G36" s="2">
        <f>ROUND(SUM(G33:G35),5)</f>
        <v>5399.39</v>
      </c>
    </row>
    <row r="37" spans="1:7" ht="25.5" customHeight="1">
      <c r="A37" s="1"/>
      <c r="B37" s="1"/>
      <c r="C37" s="1"/>
      <c r="D37" s="1" t="s">
        <v>35</v>
      </c>
      <c r="E37" s="1"/>
      <c r="F37" s="1"/>
      <c r="G37" s="2"/>
    </row>
    <row r="38" spans="1:7" ht="12.75">
      <c r="A38" s="1"/>
      <c r="B38" s="1"/>
      <c r="C38" s="1"/>
      <c r="D38" s="1"/>
      <c r="E38" s="1" t="s">
        <v>36</v>
      </c>
      <c r="F38" s="1"/>
      <c r="G38" s="2">
        <v>8682.58</v>
      </c>
    </row>
    <row r="39" spans="1:7" ht="12.75">
      <c r="A39" s="1"/>
      <c r="B39" s="1"/>
      <c r="C39" s="1"/>
      <c r="D39" s="1"/>
      <c r="E39" s="1" t="s">
        <v>37</v>
      </c>
      <c r="F39" s="1"/>
      <c r="G39" s="2"/>
    </row>
    <row r="40" spans="1:7" ht="13.5" thickBot="1">
      <c r="A40" s="1"/>
      <c r="B40" s="1"/>
      <c r="C40" s="1"/>
      <c r="D40" s="1"/>
      <c r="E40" s="1"/>
      <c r="F40" s="1" t="s">
        <v>38</v>
      </c>
      <c r="G40" s="3">
        <v>6800</v>
      </c>
    </row>
    <row r="41" spans="1:7" ht="13.5" thickBot="1">
      <c r="A41" s="1"/>
      <c r="B41" s="1"/>
      <c r="C41" s="1"/>
      <c r="D41" s="1"/>
      <c r="E41" s="1" t="s">
        <v>39</v>
      </c>
      <c r="F41" s="1"/>
      <c r="G41" s="4">
        <f>ROUND(SUM(G39:G40),5)</f>
        <v>6800</v>
      </c>
    </row>
    <row r="42" spans="1:7" ht="25.5" customHeight="1">
      <c r="A42" s="1"/>
      <c r="B42" s="1"/>
      <c r="C42" s="1"/>
      <c r="D42" s="1" t="s">
        <v>40</v>
      </c>
      <c r="E42" s="1"/>
      <c r="F42" s="1"/>
      <c r="G42" s="2">
        <f>ROUND(SUM(G37:G38)+G41,5)</f>
        <v>15482.58</v>
      </c>
    </row>
    <row r="43" spans="1:7" ht="25.5" customHeight="1">
      <c r="A43" s="1"/>
      <c r="B43" s="1"/>
      <c r="C43" s="1"/>
      <c r="D43" s="1" t="s">
        <v>41</v>
      </c>
      <c r="E43" s="1"/>
      <c r="F43" s="1"/>
      <c r="G43" s="2"/>
    </row>
    <row r="44" spans="1:7" ht="12.75">
      <c r="A44" s="1"/>
      <c r="B44" s="1"/>
      <c r="C44" s="1"/>
      <c r="D44" s="1"/>
      <c r="E44" s="1" t="s">
        <v>42</v>
      </c>
      <c r="F44" s="1"/>
      <c r="G44" s="2">
        <v>10140.32</v>
      </c>
    </row>
    <row r="45" spans="1:7" ht="12.75">
      <c r="A45" s="1"/>
      <c r="B45" s="1"/>
      <c r="C45" s="1"/>
      <c r="D45" s="1"/>
      <c r="E45" s="1" t="s">
        <v>43</v>
      </c>
      <c r="F45" s="1"/>
      <c r="G45" s="2">
        <v>20053.48</v>
      </c>
    </row>
    <row r="46" spans="1:7" ht="12.75">
      <c r="A46" s="1"/>
      <c r="B46" s="1"/>
      <c r="C46" s="1"/>
      <c r="D46" s="1"/>
      <c r="E46" s="1" t="s">
        <v>44</v>
      </c>
      <c r="F46" s="1"/>
      <c r="G46" s="2"/>
    </row>
    <row r="47" spans="1:7" ht="12.75">
      <c r="A47" s="1"/>
      <c r="B47" s="1"/>
      <c r="C47" s="1"/>
      <c r="D47" s="1"/>
      <c r="E47" s="1"/>
      <c r="F47" s="1" t="s">
        <v>45</v>
      </c>
      <c r="G47" s="2">
        <v>2205</v>
      </c>
    </row>
    <row r="48" spans="1:7" ht="13.5" thickBot="1">
      <c r="A48" s="1"/>
      <c r="B48" s="1"/>
      <c r="C48" s="1"/>
      <c r="D48" s="1"/>
      <c r="E48" s="1"/>
      <c r="F48" s="1" t="s">
        <v>46</v>
      </c>
      <c r="G48" s="3">
        <v>13993.19</v>
      </c>
    </row>
    <row r="49" spans="1:7" ht="12.75">
      <c r="A49" s="1"/>
      <c r="B49" s="1"/>
      <c r="C49" s="1"/>
      <c r="D49" s="1"/>
      <c r="E49" s="1" t="s">
        <v>47</v>
      </c>
      <c r="F49" s="1"/>
      <c r="G49" s="2">
        <f>ROUND(SUM(G46:G48),5)</f>
        <v>16198.19</v>
      </c>
    </row>
    <row r="50" spans="1:7" ht="25.5" customHeight="1" thickBot="1">
      <c r="A50" s="1"/>
      <c r="B50" s="1"/>
      <c r="C50" s="1"/>
      <c r="D50" s="1"/>
      <c r="E50" s="1" t="s">
        <v>48</v>
      </c>
      <c r="F50" s="1"/>
      <c r="G50" s="3">
        <v>13624.06</v>
      </c>
    </row>
    <row r="51" spans="1:7" ht="12.75">
      <c r="A51" s="1"/>
      <c r="B51" s="1"/>
      <c r="C51" s="1"/>
      <c r="D51" s="1" t="s">
        <v>49</v>
      </c>
      <c r="E51" s="1"/>
      <c r="F51" s="1"/>
      <c r="G51" s="2">
        <f>ROUND(SUM(G43:G45)+SUM(G49:G50),5)</f>
        <v>60016.05</v>
      </c>
    </row>
    <row r="52" spans="1:7" ht="25.5" customHeight="1" thickBot="1">
      <c r="A52" s="1"/>
      <c r="B52" s="1"/>
      <c r="C52" s="1"/>
      <c r="D52" s="1" t="s">
        <v>50</v>
      </c>
      <c r="E52" s="1"/>
      <c r="F52" s="1"/>
      <c r="G52" s="3">
        <v>1767.9</v>
      </c>
    </row>
    <row r="53" spans="1:7" ht="13.5" thickBot="1">
      <c r="A53" s="1"/>
      <c r="B53" s="1"/>
      <c r="C53" s="1" t="s">
        <v>51</v>
      </c>
      <c r="D53" s="1"/>
      <c r="E53" s="1"/>
      <c r="F53" s="1"/>
      <c r="G53" s="4">
        <f>ROUND(SUM(G8:G9)+G14+G19+G32+G36+G42+SUM(G51:G52),5)</f>
        <v>167195.86</v>
      </c>
    </row>
    <row r="54" spans="1:7" ht="25.5" customHeight="1" thickBot="1">
      <c r="A54" s="1"/>
      <c r="B54" s="1" t="s">
        <v>52</v>
      </c>
      <c r="C54" s="1"/>
      <c r="D54" s="1"/>
      <c r="E54" s="1"/>
      <c r="F54" s="1"/>
      <c r="G54" s="4">
        <f>ROUND(G2+G7-G53,5)</f>
        <v>5215.14</v>
      </c>
    </row>
    <row r="55" spans="1:7" s="6" customFormat="1" ht="25.5" customHeight="1" thickBot="1">
      <c r="A55" s="1" t="s">
        <v>53</v>
      </c>
      <c r="B55" s="1"/>
      <c r="C55" s="1"/>
      <c r="D55" s="1"/>
      <c r="E55" s="1"/>
      <c r="F55" s="1"/>
      <c r="G55" s="5">
        <f>G54</f>
        <v>5215.14</v>
      </c>
    </row>
    <row r="56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06/23/04&amp;C&amp;"Arial,Bold"&amp;12 GOMAC
&amp;"Arial,Bold"&amp;14 Profit &amp;&amp; Loss
&amp;"Arial,Bold"&amp;10 April 1, 2003 through June 23, 2004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rnadell</dc:creator>
  <cp:keywords/>
  <dc:description/>
  <cp:lastModifiedBy>rnadell</cp:lastModifiedBy>
  <cp:lastPrinted>2004-06-23T12:49:46Z</cp:lastPrinted>
  <dcterms:created xsi:type="dcterms:W3CDTF">2004-06-23T12:48:50Z</dcterms:created>
  <dcterms:modified xsi:type="dcterms:W3CDTF">2004-06-23T13:26:21Z</dcterms:modified>
  <cp:category/>
  <cp:version/>
  <cp:contentType/>
  <cp:contentStatus/>
</cp:coreProperties>
</file>